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revisado osmar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755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E54" i="1"/>
  <c r="D54" i="1"/>
  <c r="C54" i="1"/>
  <c r="F54" i="1" s="1"/>
  <c r="G54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E45" i="1"/>
  <c r="E43" i="1" s="1"/>
  <c r="D45" i="1"/>
  <c r="C45" i="1"/>
  <c r="D43" i="1" l="1"/>
  <c r="C43" i="1"/>
  <c r="F43" i="1" s="1"/>
  <c r="G43" i="1" s="1"/>
  <c r="F45" i="1"/>
  <c r="G45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l="1"/>
  <c r="E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<sst xmlns="http://schemas.openxmlformats.org/spreadsheetml/2006/main" count="71" uniqueCount="37">
  <si>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</si>
  <si>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</si>
  <si>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</si>
  <si>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</si>
  <si>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</si>
  <si>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</si>
  <si>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</si>
  <si>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</si>
  <si>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</si>
  <si>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</si>
  <si>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</si>
  <si>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</si>
  <si>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</si>
  <si>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</si>
  <si>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</si>
  <si>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</si>
  <si>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</si>
  <si>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</si>
  <si>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</si>
  <si>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</si>
  <si>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</si>
  <si>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</si>
  <si>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</si>
  <si>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</si>
  <si>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</si>
  <si>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</si>
  <si>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</si>
  <si>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</si>
  <si>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</si>
  <si>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</si>
  <si>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</si>
  <si>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31 de Diciembre de 2023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</si>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</sst>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4" fillId="0" borderId="0" xfId="2" applyFont="1" applyProtection="1">
      <protection locked="0"/>
    </xf>
    <xf numFmtId="4" fontId="4" fillId="0" borderId="0" xfId="2" applyNumberFormat="1" applyFont="1" applyAlignment="1" applyProtection="1">
      <alignment horizontal="right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" fontId="4" fillId="0" borderId="13" xfId="2" applyNumberFormat="1" applyFont="1" applyBorder="1" applyAlignment="1" applyProtection="1">
      <alignment horizontal="right" vertical="center"/>
      <protection locked="0"/>
    </xf>
    <xf numFmtId="0" fontId="4" fillId="0" borderId="13" xfId="2" applyFont="1" applyBorder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31</xdr:row>
      <xdr:rowOff>92870</xdr:rowOff>
    </xdr:from>
    <xdr:to>
      <xdr:col>4</xdr:col>
      <xdr:colOff>1076325</xdr:colOff>
      <xdr:row>31</xdr:row>
      <xdr:rowOff>1176552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617244" y="5922170"/>
          <a:ext cx="1593056" cy="108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440532</xdr:colOff>
      <xdr:row>30</xdr:row>
      <xdr:rowOff>133351</xdr:rowOff>
    </xdr:from>
    <xdr:to>
      <xdr:col>1</xdr:col>
      <xdr:colOff>2228850</xdr:colOff>
      <xdr:row>31</xdr:row>
      <xdr:rowOff>1205689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7" y="5810251"/>
          <a:ext cx="1788318" cy="1224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635794</xdr:colOff>
      <xdr:row>66</xdr:row>
      <xdr:rowOff>92870</xdr:rowOff>
    </xdr:from>
    <xdr:ext cx="1593056" cy="1083682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617244" y="5922170"/>
          <a:ext cx="1593056" cy="108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440532</xdr:colOff>
      <xdr:row>66</xdr:row>
      <xdr:rowOff>28576</xdr:rowOff>
    </xdr:from>
    <xdr:ext cx="1788318" cy="1224738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7" y="13306426"/>
          <a:ext cx="1788318" cy="1224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57" workbookViewId="0">
      <selection activeCell="B37" activeCellId="1" sqref="B2:G34 B37:G69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3.7109375" style="13" customWidth="1"/>
    <col min="4" max="4" width="17.28515625" style="13" customWidth="1"/>
    <col min="5" max="5" width="18.7109375" style="13" customWidth="1"/>
    <col min="6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46" t="s">
        <v>30</v>
      </c>
      <c r="C2" s="47"/>
      <c r="D2" s="47"/>
      <c r="E2" s="47"/>
      <c r="F2" s="47"/>
      <c r="G2" s="48"/>
    </row>
    <row r="3" spans="2:7" x14ac:dyDescent="0.2">
      <c r="B3" s="49" t="s">
        <v>0</v>
      </c>
      <c r="C3" s="50"/>
      <c r="D3" s="50"/>
      <c r="E3" s="50"/>
      <c r="F3" s="50"/>
      <c r="G3" s="51"/>
    </row>
    <row r="4" spans="2:7" ht="12.75" thickBot="1" x14ac:dyDescent="0.25">
      <c r="B4" s="41" t="s">
        <v>31</v>
      </c>
      <c r="C4" s="42"/>
      <c r="D4" s="42"/>
      <c r="E4" s="42"/>
      <c r="F4" s="42"/>
      <c r="G4" s="43"/>
    </row>
    <row r="5" spans="2:7" ht="24" x14ac:dyDescent="0.2">
      <c r="B5" s="52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53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60135392.719999999</v>
      </c>
      <c r="D8" s="7">
        <f>SUM(D10,D19)</f>
        <v>2105012099.3199999</v>
      </c>
      <c r="E8" s="7">
        <f>SUM(E10,E19)</f>
        <v>2148152031.4900002</v>
      </c>
      <c r="F8" s="7">
        <f>C8+D8-E8</f>
        <v>16995460.549999714</v>
      </c>
      <c r="G8" s="7">
        <f>F8-C8</f>
        <v>-43139932.170000285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50931616.459999993</v>
      </c>
      <c r="D10" s="7">
        <f>SUM(D11:D17)</f>
        <v>2099257759.45</v>
      </c>
      <c r="E10" s="7">
        <f>SUM(E11:E17)</f>
        <v>2141974475.73</v>
      </c>
      <c r="F10" s="7">
        <f t="shared" ref="F10:F17" si="0">C10+D10-E10</f>
        <v>8214900.1799998283</v>
      </c>
      <c r="G10" s="7">
        <f t="shared" ref="G10:G17" si="1">F10-C10</f>
        <v>-42716716.280000165</v>
      </c>
    </row>
    <row r="11" spans="2:7" x14ac:dyDescent="0.2">
      <c r="B11" s="3" t="s">
        <v>6</v>
      </c>
      <c r="C11" s="8">
        <v>50864429.659999996</v>
      </c>
      <c r="D11" s="8">
        <v>1633681833.5599999</v>
      </c>
      <c r="E11" s="8">
        <v>1676398549.8399999</v>
      </c>
      <c r="F11" s="12">
        <f t="shared" si="0"/>
        <v>8147713.3800001144</v>
      </c>
      <c r="G11" s="12">
        <f t="shared" si="1"/>
        <v>-42716716.279999882</v>
      </c>
    </row>
    <row r="12" spans="2:7" x14ac:dyDescent="0.2">
      <c r="B12" s="3" t="s">
        <v>7</v>
      </c>
      <c r="C12" s="8">
        <v>50946.8</v>
      </c>
      <c r="D12" s="8">
        <v>465553466.67000002</v>
      </c>
      <c r="E12" s="8">
        <v>465553466.67000002</v>
      </c>
      <c r="F12" s="12">
        <f t="shared" si="0"/>
        <v>50946.800000011921</v>
      </c>
      <c r="G12" s="12">
        <f t="shared" si="1"/>
        <v>1.1918018572032452E-8</v>
      </c>
    </row>
    <row r="13" spans="2:7" x14ac:dyDescent="0.2">
      <c r="B13" s="3" t="s">
        <v>8</v>
      </c>
      <c r="C13" s="8">
        <v>16240</v>
      </c>
      <c r="D13" s="8">
        <v>22459.22</v>
      </c>
      <c r="E13" s="8">
        <v>22459.22</v>
      </c>
      <c r="F13" s="12">
        <f t="shared" si="0"/>
        <v>16240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9203776.2600000016</v>
      </c>
      <c r="D19" s="7">
        <f>SUM(D20:D28)</f>
        <v>5754339.8699999992</v>
      </c>
      <c r="E19" s="7">
        <f>SUM(E20:E28)</f>
        <v>6177555.7599999998</v>
      </c>
      <c r="F19" s="7">
        <f t="shared" ref="F19:F28" si="2">C19+D19-E19</f>
        <v>8780560.370000001</v>
      </c>
      <c r="G19" s="7">
        <f t="shared" ref="G19:G28" si="3">F19-C19</f>
        <v>-423215.8900000006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7873808.2999999998</v>
      </c>
      <c r="D22" s="8">
        <v>507930.12</v>
      </c>
      <c r="E22" s="8">
        <v>0</v>
      </c>
      <c r="F22" s="12">
        <f t="shared" si="2"/>
        <v>8381738.4199999999</v>
      </c>
      <c r="G22" s="12">
        <f t="shared" si="3"/>
        <v>507930.12000000011</v>
      </c>
    </row>
    <row r="23" spans="1:7" x14ac:dyDescent="0.2">
      <c r="B23" s="3" t="s">
        <v>18</v>
      </c>
      <c r="C23" s="8">
        <v>17235940.960000001</v>
      </c>
      <c r="D23" s="8">
        <v>538166.06999999995</v>
      </c>
      <c r="E23" s="8">
        <v>4765534.68</v>
      </c>
      <c r="F23" s="12">
        <f t="shared" si="2"/>
        <v>13008572.350000001</v>
      </c>
      <c r="G23" s="12">
        <f t="shared" si="3"/>
        <v>-4227368.6099999994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-19754853</v>
      </c>
      <c r="D25" s="8">
        <v>4708243.68</v>
      </c>
      <c r="E25" s="8">
        <v>1412021.08</v>
      </c>
      <c r="F25" s="12">
        <f t="shared" si="2"/>
        <v>-16458630.4</v>
      </c>
      <c r="G25" s="12">
        <f t="shared" si="3"/>
        <v>3296222.5999999996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x14ac:dyDescent="0.2"/>
    <row r="32" spans="1:7" s="31" customFormat="1" ht="102" customHeight="1" x14ac:dyDescent="0.2">
      <c r="C32" s="32"/>
      <c r="D32" s="36"/>
      <c r="F32" s="37"/>
    </row>
    <row r="33" spans="2:7" s="31" customFormat="1" ht="12.75" customHeight="1" x14ac:dyDescent="0.2">
      <c r="B33" s="33" t="s">
        <v>32</v>
      </c>
      <c r="E33" s="33" t="s">
        <v>33</v>
      </c>
    </row>
    <row r="34" spans="2:7" s="31" customFormat="1" ht="12.75" customHeight="1" x14ac:dyDescent="0.2">
      <c r="B34" s="34" t="s">
        <v>34</v>
      </c>
      <c r="E34" s="35" t="s">
        <v>35</v>
      </c>
    </row>
    <row r="35" spans="2:7" s="17" customFormat="1" x14ac:dyDescent="0.2"/>
    <row r="36" spans="2:7" s="17" customFormat="1" ht="12.75" thickBot="1" x14ac:dyDescent="0.25"/>
    <row r="37" spans="2:7" s="17" customFormat="1" x14ac:dyDescent="0.2">
      <c r="B37" s="46" t="s">
        <v>36</v>
      </c>
      <c r="C37" s="47"/>
      <c r="D37" s="47"/>
      <c r="E37" s="47"/>
      <c r="F37" s="47"/>
      <c r="G37" s="48"/>
    </row>
    <row r="38" spans="2:7" s="17" customFormat="1" x14ac:dyDescent="0.2">
      <c r="B38" s="38" t="s">
        <v>0</v>
      </c>
      <c r="C38" s="39"/>
      <c r="D38" s="39"/>
      <c r="E38" s="39"/>
      <c r="F38" s="39"/>
      <c r="G38" s="40"/>
    </row>
    <row r="39" spans="2:7" s="17" customFormat="1" ht="12.75" thickBot="1" x14ac:dyDescent="0.25">
      <c r="B39" s="41" t="s">
        <v>31</v>
      </c>
      <c r="C39" s="42"/>
      <c r="D39" s="42"/>
      <c r="E39" s="42"/>
      <c r="F39" s="42"/>
      <c r="G39" s="43"/>
    </row>
    <row r="40" spans="2:7" s="17" customFormat="1" ht="24" x14ac:dyDescent="0.2">
      <c r="B40" s="44" t="s">
        <v>1</v>
      </c>
      <c r="C40" s="19" t="s">
        <v>24</v>
      </c>
      <c r="D40" s="19" t="s">
        <v>28</v>
      </c>
      <c r="E40" s="19" t="s">
        <v>25</v>
      </c>
      <c r="F40" s="19" t="s">
        <v>26</v>
      </c>
      <c r="G40" s="19" t="s">
        <v>2</v>
      </c>
    </row>
    <row r="41" spans="2:7" s="17" customFormat="1" ht="12.75" thickBot="1" x14ac:dyDescent="0.25">
      <c r="B41" s="45"/>
      <c r="C41" s="20">
        <v>1</v>
      </c>
      <c r="D41" s="20">
        <v>2</v>
      </c>
      <c r="E41" s="20">
        <v>3</v>
      </c>
      <c r="F41" s="20" t="s">
        <v>27</v>
      </c>
      <c r="G41" s="20" t="s">
        <v>3</v>
      </c>
    </row>
    <row r="42" spans="2:7" s="17" customFormat="1" x14ac:dyDescent="0.2">
      <c r="B42" s="21"/>
      <c r="C42" s="22"/>
      <c r="D42" s="22"/>
      <c r="E42" s="22"/>
      <c r="F42" s="22"/>
      <c r="G42" s="22"/>
    </row>
    <row r="43" spans="2:7" s="17" customFormat="1" x14ac:dyDescent="0.2">
      <c r="B43" s="23" t="s">
        <v>4</v>
      </c>
      <c r="C43" s="24">
        <f>SUM(C45,C54)</f>
        <v>503763039.37</v>
      </c>
      <c r="D43" s="24">
        <f>SUM(D45,D54)</f>
        <v>1519792039.48</v>
      </c>
      <c r="E43" s="24">
        <f>SUM(E45,E54)</f>
        <v>1394755334.23</v>
      </c>
      <c r="F43" s="24">
        <f>C43+D43-E43</f>
        <v>628799744.61999989</v>
      </c>
      <c r="G43" s="24">
        <f>F43-C43</f>
        <v>125036705.24999988</v>
      </c>
    </row>
    <row r="44" spans="2:7" s="17" customFormat="1" x14ac:dyDescent="0.2">
      <c r="B44" s="21"/>
      <c r="C44" s="25"/>
      <c r="D44" s="25"/>
      <c r="E44" s="25"/>
      <c r="F44" s="25"/>
      <c r="G44" s="25"/>
    </row>
    <row r="45" spans="2:7" s="17" customFormat="1" x14ac:dyDescent="0.2">
      <c r="B45" s="26" t="s">
        <v>5</v>
      </c>
      <c r="C45" s="24">
        <f>SUM(C46:C52)</f>
        <v>105886189.09999999</v>
      </c>
      <c r="D45" s="24">
        <f>SUM(D46:D52)</f>
        <v>1005439039.67</v>
      </c>
      <c r="E45" s="24">
        <f>SUM(E46:E52)</f>
        <v>962960330.81999993</v>
      </c>
      <c r="F45" s="24">
        <f t="shared" ref="F45:F52" si="4">C45+D45-E45</f>
        <v>148364897.95000005</v>
      </c>
      <c r="G45" s="24">
        <f t="shared" ref="G45:G52" si="5">F45-C45</f>
        <v>42478708.850000054</v>
      </c>
    </row>
    <row r="46" spans="2:7" s="17" customFormat="1" x14ac:dyDescent="0.2">
      <c r="B46" s="27" t="s">
        <v>6</v>
      </c>
      <c r="C46" s="8">
        <v>1971688.53</v>
      </c>
      <c r="D46" s="8">
        <v>451351253.88</v>
      </c>
      <c r="E46" s="8">
        <v>452464562.63</v>
      </c>
      <c r="F46" s="8">
        <f t="shared" si="4"/>
        <v>858379.77999997139</v>
      </c>
      <c r="G46" s="8">
        <f t="shared" si="5"/>
        <v>-1113308.7500000286</v>
      </c>
    </row>
    <row r="47" spans="2:7" s="17" customFormat="1" x14ac:dyDescent="0.2">
      <c r="B47" s="27" t="s">
        <v>7</v>
      </c>
      <c r="C47" s="8">
        <v>103914500.56999999</v>
      </c>
      <c r="D47" s="8">
        <v>554087785.78999996</v>
      </c>
      <c r="E47" s="8">
        <v>510495768.19</v>
      </c>
      <c r="F47" s="8">
        <f t="shared" si="4"/>
        <v>147506518.1699999</v>
      </c>
      <c r="G47" s="8">
        <f t="shared" si="5"/>
        <v>43592017.599999905</v>
      </c>
    </row>
    <row r="48" spans="2:7" s="17" customFormat="1" x14ac:dyDescent="0.2">
      <c r="B48" s="27" t="s">
        <v>8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7" customFormat="1" x14ac:dyDescent="0.2">
      <c r="B49" s="27" t="s">
        <v>9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7" customFormat="1" x14ac:dyDescent="0.2">
      <c r="B50" s="27" t="s">
        <v>10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7" customFormat="1" ht="24" x14ac:dyDescent="0.2">
      <c r="B51" s="27" t="s">
        <v>11</v>
      </c>
      <c r="C51" s="8">
        <v>0</v>
      </c>
      <c r="D51" s="8">
        <v>0</v>
      </c>
      <c r="E51" s="8">
        <v>0</v>
      </c>
      <c r="F51" s="8">
        <f t="shared" si="4"/>
        <v>0</v>
      </c>
      <c r="G51" s="8">
        <f t="shared" si="5"/>
        <v>0</v>
      </c>
    </row>
    <row r="52" spans="2:7" s="17" customFormat="1" x14ac:dyDescent="0.2">
      <c r="B52" s="27" t="s">
        <v>12</v>
      </c>
      <c r="C52" s="8">
        <v>0</v>
      </c>
      <c r="D52" s="8">
        <v>0</v>
      </c>
      <c r="E52" s="8">
        <v>0</v>
      </c>
      <c r="F52" s="8">
        <f t="shared" si="4"/>
        <v>0</v>
      </c>
      <c r="G52" s="8">
        <f t="shared" si="5"/>
        <v>0</v>
      </c>
    </row>
    <row r="53" spans="2:7" s="17" customFormat="1" x14ac:dyDescent="0.2">
      <c r="B53" s="26"/>
      <c r="C53" s="8"/>
      <c r="D53" s="8"/>
      <c r="E53" s="8"/>
      <c r="F53" s="8"/>
      <c r="G53" s="8"/>
    </row>
    <row r="54" spans="2:7" s="17" customFormat="1" x14ac:dyDescent="0.2">
      <c r="B54" s="26" t="s">
        <v>13</v>
      </c>
      <c r="C54" s="24">
        <f>SUM(C55:C63)</f>
        <v>397876850.26999998</v>
      </c>
      <c r="D54" s="24">
        <f>SUM(D55:D63)</f>
        <v>514352999.81</v>
      </c>
      <c r="E54" s="24">
        <f>SUM(E55:E63)</f>
        <v>431795003.41000003</v>
      </c>
      <c r="F54" s="24">
        <f t="shared" ref="F54:F63" si="6">C54+D54-E54</f>
        <v>480434846.6699999</v>
      </c>
      <c r="G54" s="24">
        <f t="shared" ref="G54:G63" si="7">F54-C54</f>
        <v>82557996.399999917</v>
      </c>
    </row>
    <row r="55" spans="2:7" s="17" customFormat="1" x14ac:dyDescent="0.2">
      <c r="B55" s="27" t="s">
        <v>14</v>
      </c>
      <c r="C55" s="8">
        <v>218237554.15000001</v>
      </c>
      <c r="D55" s="8">
        <v>463148086.23000002</v>
      </c>
      <c r="E55" s="8">
        <v>431795003.41000003</v>
      </c>
      <c r="F55" s="8">
        <f t="shared" si="6"/>
        <v>249590636.96999997</v>
      </c>
      <c r="G55" s="8">
        <f t="shared" si="7"/>
        <v>31353082.819999963</v>
      </c>
    </row>
    <row r="56" spans="2:7" s="17" customFormat="1" ht="24" x14ac:dyDescent="0.2">
      <c r="B56" s="27" t="s">
        <v>15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7" customFormat="1" ht="24" x14ac:dyDescent="0.2">
      <c r="B57" s="27" t="s">
        <v>17</v>
      </c>
      <c r="C57" s="8">
        <v>179639296.12</v>
      </c>
      <c r="D57" s="8">
        <v>51204913.579999998</v>
      </c>
      <c r="E57" s="8">
        <v>0</v>
      </c>
      <c r="F57" s="8">
        <f t="shared" si="6"/>
        <v>230844209.69999999</v>
      </c>
      <c r="G57" s="8">
        <f t="shared" si="7"/>
        <v>51204913.579999983</v>
      </c>
    </row>
    <row r="58" spans="2:7" s="17" customFormat="1" x14ac:dyDescent="0.2">
      <c r="B58" s="27" t="s">
        <v>18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7" customFormat="1" x14ac:dyDescent="0.2">
      <c r="B59" s="27" t="s">
        <v>19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7" customFormat="1" ht="24" x14ac:dyDescent="0.2">
      <c r="B60" s="27" t="s">
        <v>20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7" customFormat="1" x14ac:dyDescent="0.2">
      <c r="B61" s="27" t="s">
        <v>21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7" customFormat="1" ht="24" x14ac:dyDescent="0.2">
      <c r="B62" s="27" t="s">
        <v>22</v>
      </c>
      <c r="C62" s="8">
        <v>0</v>
      </c>
      <c r="D62" s="8">
        <v>0</v>
      </c>
      <c r="E62" s="8">
        <v>0</v>
      </c>
      <c r="F62" s="8">
        <f t="shared" si="6"/>
        <v>0</v>
      </c>
      <c r="G62" s="8">
        <f t="shared" si="7"/>
        <v>0</v>
      </c>
    </row>
    <row r="63" spans="2:7" s="17" customFormat="1" x14ac:dyDescent="0.2">
      <c r="B63" s="27" t="s">
        <v>23</v>
      </c>
      <c r="C63" s="8">
        <v>0</v>
      </c>
      <c r="D63" s="8">
        <v>0</v>
      </c>
      <c r="E63" s="8">
        <v>0</v>
      </c>
      <c r="F63" s="8">
        <f t="shared" si="6"/>
        <v>0</v>
      </c>
      <c r="G63" s="8">
        <f t="shared" si="7"/>
        <v>0</v>
      </c>
    </row>
    <row r="64" spans="2:7" s="17" customFormat="1" ht="12.75" thickBot="1" x14ac:dyDescent="0.25">
      <c r="B64" s="28"/>
      <c r="C64" s="29"/>
      <c r="D64" s="29"/>
      <c r="E64" s="29"/>
      <c r="F64" s="29"/>
      <c r="G64" s="29"/>
    </row>
    <row r="65" spans="2:6" s="17" customFormat="1" x14ac:dyDescent="0.2">
      <c r="B65" s="30" t="s">
        <v>29</v>
      </c>
    </row>
    <row r="66" spans="2:6" s="17" customFormat="1" x14ac:dyDescent="0.2"/>
    <row r="67" spans="2:6" s="31" customFormat="1" ht="102" customHeight="1" x14ac:dyDescent="0.2">
      <c r="C67" s="32"/>
      <c r="D67" s="36"/>
      <c r="F67" s="37"/>
    </row>
    <row r="68" spans="2:6" s="31" customFormat="1" ht="12.75" customHeight="1" x14ac:dyDescent="0.2">
      <c r="B68" s="33" t="s">
        <v>32</v>
      </c>
      <c r="E68" s="33" t="s">
        <v>33</v>
      </c>
    </row>
    <row r="69" spans="2:6" s="31" customFormat="1" ht="12.75" customHeight="1" x14ac:dyDescent="0.2">
      <c r="B69" s="34" t="s">
        <v>34</v>
      </c>
      <c r="E69" s="35" t="s">
        <v>35</v>
      </c>
    </row>
    <row r="70" spans="2:6" s="17" customFormat="1" x14ac:dyDescent="0.2"/>
    <row r="71" spans="2:6" s="17" customFormat="1" x14ac:dyDescent="0.2"/>
    <row r="72" spans="2:6" s="17" customFormat="1" x14ac:dyDescent="0.2"/>
    <row r="73" spans="2:6" s="17" customFormat="1" x14ac:dyDescent="0.2"/>
    <row r="74" spans="2:6" s="17" customFormat="1" x14ac:dyDescent="0.2"/>
    <row r="75" spans="2:6" s="17" customFormat="1" x14ac:dyDescent="0.2"/>
    <row r="76" spans="2:6" s="17" customFormat="1" x14ac:dyDescent="0.2"/>
    <row r="77" spans="2:6" s="17" customFormat="1" x14ac:dyDescent="0.2"/>
    <row r="78" spans="2:6" s="17" customFormat="1" x14ac:dyDescent="0.2"/>
    <row r="79" spans="2:6" s="17" customFormat="1" x14ac:dyDescent="0.2"/>
    <row r="80" spans="2:6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8">
    <mergeCell ref="B38:G38"/>
    <mergeCell ref="B39:G39"/>
    <mergeCell ref="B40:B41"/>
    <mergeCell ref="B2:G2"/>
    <mergeCell ref="B3:G3"/>
    <mergeCell ref="B4:G4"/>
    <mergeCell ref="B5:B6"/>
    <mergeCell ref="B37:G37"/>
  </mergeCells>
  <pageMargins left="0.25" right="0.25" top="0.75" bottom="0.75" header="0.3" footer="0.3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2024-01-26T17:36:21Z</cp:lastPrinted>
  <dcterms:created xsi:type="dcterms:W3CDTF">2019-12-03T19:14:48Z</dcterms:created>
  <dcterms:modified xsi:type="dcterms:W3CDTF">2024-01-26T17:37:47Z</dcterms:modified>
</cp:coreProperties>
</file>